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nuelrodrigues/Google Drive/04. ULTRALEVES/4.4 AERONAVES/4.4.4 Tecnam P-92 Eaglet_CS-UTQ/"/>
    </mc:Choice>
  </mc:AlternateContent>
  <xr:revisionPtr revIDLastSave="0" documentId="13_ncr:1_{7641DC3C-BDAB-4040-B49A-6D664F380C7C}" xr6:coauthVersionLast="45" xr6:coauthVersionMax="45" xr10:uidLastSave="{00000000-0000-0000-0000-000000000000}"/>
  <bookViews>
    <workbookView xWindow="11680" yWindow="460" windowWidth="12340" windowHeight="14900" tabRatio="500" xr2:uid="{00000000-000D-0000-FFFF-FFFF00000000}"/>
  </bookViews>
  <sheets>
    <sheet name="Peso e centragem Eaglet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2" l="1"/>
  <c r="B19" i="2"/>
  <c r="C23" i="2" s="1"/>
  <c r="D23" i="2" s="1"/>
  <c r="D24" i="2"/>
  <c r="D27" i="2"/>
  <c r="D26" i="2"/>
  <c r="D25" i="2"/>
  <c r="D28" i="2" l="1"/>
  <c r="C28" i="2" s="1"/>
  <c r="B30" i="2" s="1"/>
</calcChain>
</file>

<file path=xl/sharedStrings.xml><?xml version="1.0" encoding="utf-8"?>
<sst xmlns="http://schemas.openxmlformats.org/spreadsheetml/2006/main" count="22" uniqueCount="22">
  <si>
    <t>Peso à descolagem</t>
  </si>
  <si>
    <t>Centragem</t>
  </si>
  <si>
    <t>Combustível (L)</t>
  </si>
  <si>
    <t>Massa em vazio (Kg)</t>
  </si>
  <si>
    <t>Peso piloto (Kg)</t>
  </si>
  <si>
    <t>Peso passageiro (Kg)</t>
  </si>
  <si>
    <t>Bagagem (Kg)</t>
  </si>
  <si>
    <t>PESO</t>
  </si>
  <si>
    <t>Momento</t>
  </si>
  <si>
    <t>Datum (m)</t>
  </si>
  <si>
    <t>D (m)</t>
  </si>
  <si>
    <t>Braço em vazio (m)</t>
  </si>
  <si>
    <t>TECNAM P-92 EAGLET</t>
  </si>
  <si>
    <t>CS-UTQ</t>
  </si>
  <si>
    <t>CÁLCULO DO PESO E CENTRAGEM</t>
  </si>
  <si>
    <t>Matrícula:</t>
  </si>
  <si>
    <t>Braço (m)</t>
  </si>
  <si>
    <t>Avião:</t>
  </si>
  <si>
    <t>Assinatura</t>
  </si>
  <si>
    <t>Nome e assinatura do piloto:</t>
  </si>
  <si>
    <t>Nome</t>
  </si>
  <si>
    <t>MAC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</si>
</sst>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3" fillId="0" borderId="0" xfId="1" applyNumberFormat="1" applyFont="1"/>
    <xf numFmtId="0" fontId="0" fillId="3" borderId="0" xfId="0" applyFont="1" applyFill="1" applyBorder="1" applyAlignment="1">
      <alignment horizontal="right"/>
    </xf>
    <xf numFmtId="0" fontId="0" fillId="3" borderId="0" xfId="0" applyFill="1"/>
  </cellXfs>
  <cellStyles count="2">
    <cellStyle name="Normal" xfId="0" builtinId="0"/>
    <cellStyle name="Percentagem" xfId="1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577850</xdr:colOff>
      <xdr:row>6</xdr:row>
      <xdr:rowOff>76200</xdr:rowOff>
    </xdr:from>
    <xdr:to>
      <xdr:col>4</xdr:col>
      <xdr:colOff>273052</xdr:colOff>
      <xdr:row>15</xdr:row>
      <xdr:rowOff>88900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C83D6F-0408-344C-8A91-DE9581DF0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850" y="1257300"/>
          <a:ext cx="4445002" cy="218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38</xdr:row>
      <xdr:rowOff>17780</xdr:rowOff>
    </xdr:from>
    <xdr:to>
      <xdr:col>4</xdr:col>
      <xdr:colOff>483871</xdr:colOff>
      <xdr:row>43</xdr:row>
      <xdr:rowOff>71120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B0EDD9-6208-0D43-9526-D91DE39E9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00" y="8272780"/>
          <a:ext cx="4903471" cy="1005840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30</xdr:row>
      <xdr:rowOff>121920</xdr:rowOff>
    </xdr:from>
    <xdr:to>
      <xdr:col>4</xdr:col>
      <xdr:colOff>511810</xdr:colOff>
      <xdr:row>38</xdr:row>
      <xdr:rowOff>5080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7C923B1-1BF5-DE45-8AAE-A45CB4ED7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200" y="6751320"/>
          <a:ext cx="4931410" cy="1508760"/>
        </a:xfrm>
        <a:prstGeom prst="rect">
          <a:avLst/>
        </a:prstGeom>
      </xdr:spPr>
    </xdr:pic>
    <xdr:clientData/>
  </xdr:twoCellAnchor>
  <xdr:twoCellAnchor editAs="oneCell">
    <xdr:from>
      <xdr:col>0</xdr:col>
      <xdr:colOff>520700</xdr:colOff>
      <xdr:row>0</xdr:row>
      <xdr:rowOff>16164</xdr:rowOff>
    </xdr:from>
    <xdr:to>
      <xdr:col>4</xdr:col>
      <xdr:colOff>304800</xdr:colOff>
      <xdr:row>2</xdr:row>
      <xdr:rowOff>54264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3EDF90E-2B63-1640-992F-3F101BD69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700" y="16164"/>
          <a:ext cx="4533900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2404-6ABC-F84F-A6F8-AA0FA4F96905}">
  <dimension ref="A4:F46"/>
  <sheetViews>
    <sheetView tabSelected="1" topLeftCell="A17" workbookViewId="0">
      <selection activeCell="B22" sqref="B22"/>
    </sheetView>
  </sheetViews>
  <sheetFormatPr baseColWidth="10" defaultRowHeight="16" x14ac:dyDescent="0.2"/>
  <cols>
    <col min="1" max="1" width="20.83203125" customWidth="1"/>
    <col min="2" max="4" width="13.83203125" customWidth="1"/>
  </cols>
  <sheetData>
    <row r="4" spans="1:6" ht="19" x14ac:dyDescent="0.25">
      <c r="A4" s="14" t="s">
        <v>14</v>
      </c>
      <c r="B4" s="14"/>
      <c r="C4" s="14"/>
      <c r="D4" s="14"/>
      <c r="E4" s="14"/>
      <c r="F4" s="14"/>
    </row>
    <row r="5" spans="1:6" ht="10" customHeight="1" x14ac:dyDescent="0.25">
      <c r="A5" s="1"/>
      <c r="B5" s="1"/>
      <c r="C5" s="1"/>
      <c r="D5" s="1"/>
      <c r="E5" s="1"/>
      <c r="F5" s="1"/>
    </row>
    <row r="6" spans="1:6" x14ac:dyDescent="0.2">
      <c r="A6" s="2" t="s">
        <v>17</v>
      </c>
      <c r="B6" s="15" t="s">
        <v>12</v>
      </c>
      <c r="C6" s="15"/>
      <c r="D6" s="6" t="s">
        <v>15</v>
      </c>
      <c r="E6" s="8" t="s">
        <v>13</v>
      </c>
    </row>
    <row r="7" spans="1:6" ht="19" x14ac:dyDescent="0.25">
      <c r="B7" s="1"/>
      <c r="C7" s="1"/>
      <c r="D7" s="1"/>
    </row>
    <row r="8" spans="1:6" ht="19" x14ac:dyDescent="0.25">
      <c r="B8" s="1"/>
      <c r="C8" s="1"/>
      <c r="D8" s="1"/>
    </row>
    <row r="9" spans="1:6" ht="19" x14ac:dyDescent="0.25">
      <c r="B9" s="1"/>
      <c r="C9" s="1"/>
      <c r="D9" s="1"/>
    </row>
    <row r="10" spans="1:6" ht="19" x14ac:dyDescent="0.25">
      <c r="B10" s="1"/>
      <c r="C10" s="1"/>
      <c r="D10" s="1"/>
    </row>
    <row r="11" spans="1:6" ht="19" x14ac:dyDescent="0.25">
      <c r="B11" s="1"/>
      <c r="C11" s="1"/>
      <c r="D11" s="1"/>
    </row>
    <row r="12" spans="1:6" ht="19" x14ac:dyDescent="0.25">
      <c r="B12" s="1"/>
      <c r="C12" s="1"/>
      <c r="D12" s="1"/>
    </row>
    <row r="13" spans="1:6" ht="19" x14ac:dyDescent="0.25">
      <c r="B13" s="1"/>
      <c r="C13" s="1"/>
      <c r="D13" s="1"/>
    </row>
    <row r="14" spans="1:6" ht="19" x14ac:dyDescent="0.25">
      <c r="B14" s="1"/>
      <c r="C14" s="1"/>
      <c r="D14" s="1"/>
    </row>
    <row r="15" spans="1:6" ht="19" x14ac:dyDescent="0.25">
      <c r="B15" s="1"/>
      <c r="C15" s="1"/>
      <c r="D15" s="1"/>
    </row>
    <row r="16" spans="1:6" ht="19" x14ac:dyDescent="0.25">
      <c r="B16" s="1"/>
      <c r="C16" s="1"/>
      <c r="D16" s="1"/>
    </row>
    <row r="17" spans="1:4" ht="19" x14ac:dyDescent="0.25">
      <c r="A17" s="6" t="s">
        <v>9</v>
      </c>
      <c r="B17" s="6">
        <v>1.4630000000000001</v>
      </c>
      <c r="C17" s="1"/>
      <c r="D17" s="1"/>
    </row>
    <row r="18" spans="1:4" ht="19" x14ac:dyDescent="0.25">
      <c r="A18" s="6" t="s">
        <v>10</v>
      </c>
      <c r="B18" s="17">
        <v>0.32600000000000001</v>
      </c>
      <c r="C18" s="1"/>
      <c r="D18" s="1"/>
    </row>
    <row r="19" spans="1:4" x14ac:dyDescent="0.2">
      <c r="A19" s="6" t="s">
        <v>11</v>
      </c>
      <c r="B19" s="6">
        <f>B17+B18</f>
        <v>1.7890000000000001</v>
      </c>
    </row>
    <row r="20" spans="1:4" x14ac:dyDescent="0.2">
      <c r="A20" s="2" t="s">
        <v>21</v>
      </c>
      <c r="B20" s="2">
        <v>1.4</v>
      </c>
    </row>
    <row r="22" spans="1:4" ht="17" x14ac:dyDescent="0.2">
      <c r="B22" s="10" t="s">
        <v>7</v>
      </c>
      <c r="C22" s="10" t="s">
        <v>16</v>
      </c>
      <c r="D22" s="8" t="s">
        <v>8</v>
      </c>
    </row>
    <row r="23" spans="1:4" ht="17" thickBot="1" x14ac:dyDescent="0.25">
      <c r="A23" t="s">
        <v>3</v>
      </c>
      <c r="B23" s="18">
        <v>318.5</v>
      </c>
      <c r="C23">
        <f>B19</f>
        <v>1.7890000000000001</v>
      </c>
      <c r="D23" s="7">
        <f>B23*C23</f>
        <v>569.79650000000004</v>
      </c>
    </row>
    <row r="24" spans="1:4" ht="17" thickBot="1" x14ac:dyDescent="0.25">
      <c r="A24" t="s">
        <v>2</v>
      </c>
      <c r="B24" s="9">
        <v>95</v>
      </c>
      <c r="C24">
        <v>1.73</v>
      </c>
      <c r="D24">
        <f>C24*B24</f>
        <v>164.35</v>
      </c>
    </row>
    <row r="25" spans="1:4" ht="17" thickBot="1" x14ac:dyDescent="0.25">
      <c r="A25" t="s">
        <v>4</v>
      </c>
      <c r="B25" s="9">
        <v>100</v>
      </c>
      <c r="C25">
        <v>1.83</v>
      </c>
      <c r="D25">
        <f>C25*B25</f>
        <v>183</v>
      </c>
    </row>
    <row r="26" spans="1:4" ht="17" thickBot="1" x14ac:dyDescent="0.25">
      <c r="A26" t="s">
        <v>5</v>
      </c>
      <c r="B26" s="9">
        <v>80</v>
      </c>
      <c r="C26">
        <v>1.83</v>
      </c>
      <c r="D26">
        <f>C26*B26</f>
        <v>146.4</v>
      </c>
    </row>
    <row r="27" spans="1:4" ht="17" thickBot="1" x14ac:dyDescent="0.25">
      <c r="A27" t="s">
        <v>6</v>
      </c>
      <c r="B27" s="9">
        <v>20</v>
      </c>
      <c r="C27">
        <v>2.2799999999999998</v>
      </c>
      <c r="D27">
        <f>C27*B27</f>
        <v>45.599999999999994</v>
      </c>
    </row>
    <row r="28" spans="1:4" x14ac:dyDescent="0.2">
      <c r="A28" t="s">
        <v>0</v>
      </c>
      <c r="B28" s="3">
        <f>B24*0.8+B23+B25+B26+B27</f>
        <v>594.5</v>
      </c>
      <c r="C28" s="5">
        <f>D28/B28</f>
        <v>1.8656795626576956</v>
      </c>
      <c r="D28" s="7">
        <f>SUM(D23:D27)</f>
        <v>1109.1465000000001</v>
      </c>
    </row>
    <row r="30" spans="1:4" ht="19" x14ac:dyDescent="0.25">
      <c r="A30" s="4" t="s">
        <v>1</v>
      </c>
      <c r="B30" s="16">
        <f>((C28-B17)/B20)</f>
        <v>0.28762825904121114</v>
      </c>
    </row>
    <row r="32" spans="1:4" x14ac:dyDescent="0.2">
      <c r="B32" s="2"/>
    </row>
    <row r="40" spans="1:5" ht="11" customHeight="1" x14ac:dyDescent="0.2"/>
    <row r="45" spans="1:5" x14ac:dyDescent="0.2">
      <c r="A45" s="12" t="s">
        <v>19</v>
      </c>
      <c r="B45" s="11"/>
      <c r="C45" s="11"/>
      <c r="D45" s="11"/>
      <c r="E45" s="11"/>
    </row>
    <row r="46" spans="1:5" x14ac:dyDescent="0.2">
      <c r="B46" s="13" t="s">
        <v>20</v>
      </c>
      <c r="C46" s="13"/>
      <c r="D46" s="13" t="s">
        <v>18</v>
      </c>
      <c r="E46" s="13"/>
    </row>
  </sheetData>
  <mergeCells count="4">
    <mergeCell ref="B46:C46"/>
    <mergeCell ref="D46:E46"/>
    <mergeCell ref="A4:F4"/>
    <mergeCell ref="B6:C6"/>
  </mergeCells>
  <conditionalFormatting sqref="B28">
    <cfRule type="cellIs" dxfId="6" priority="7" operator="greaterThan">
      <formula>450</formula>
    </cfRule>
  </conditionalFormatting>
  <conditionalFormatting sqref="B30">
    <cfRule type="cellIs" dxfId="2" priority="1" operator="lessThan">
      <formula>19.9%</formula>
    </cfRule>
    <cfRule type="cellIs" dxfId="1" priority="2" operator="greaterThan">
      <formula>33.1%</formula>
    </cfRule>
    <cfRule type="cellIs" dxfId="0" priority="3" operator="between">
      <formula>20%</formula>
      <formula>33%</formula>
    </cfRule>
  </conditionalFormatting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0" verticalDpi="0"/>
  <headerFooter>
    <oddHeader>&amp;L&amp;"Calibri,Normal"&amp;K000000&amp;G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Peso e centragem Eaglet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.</dc:creator>
  <cp:lastModifiedBy>Utilizador do Microsoft Office</cp:lastModifiedBy>
  <cp:lastPrinted>2020-07-10T22:23:57Z</cp:lastPrinted>
  <dcterms:created xsi:type="dcterms:W3CDTF">2012-05-28T22:56:07Z</dcterms:created>
  <dcterms:modified xsi:type="dcterms:W3CDTF">2020-07-10T22:56:57Z</dcterms:modified>
</cp:coreProperties>
</file>